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E13"/>
  <c r="G13" s="1"/>
  <c r="E17"/>
  <c r="F10"/>
  <c r="E10"/>
  <c r="E16" l="1"/>
  <c r="G10"/>
  <c r="E5"/>
  <c r="F5"/>
  <c r="E11"/>
  <c r="G11" s="1"/>
  <c r="E12"/>
  <c r="G12" s="1"/>
  <c r="E8"/>
  <c r="F8" s="1"/>
  <c r="E7"/>
  <c r="F7" s="1"/>
  <c r="E6"/>
  <c r="G6" s="1"/>
  <c r="G5" l="1"/>
  <c r="G8"/>
  <c r="G16"/>
  <c r="F18" l="1"/>
  <c r="G19"/>
  <c r="G17"/>
  <c r="E18"/>
</calcChain>
</file>

<file path=xl/sharedStrings.xml><?xml version="1.0" encoding="utf-8"?>
<sst xmlns="http://schemas.openxmlformats.org/spreadsheetml/2006/main" count="30" uniqueCount="27">
  <si>
    <t>EXPENSE</t>
  </si>
  <si>
    <t>Consulting</t>
  </si>
  <si>
    <t>Supplies</t>
  </si>
  <si>
    <t>Staying Connected Initiative project coordination</t>
  </si>
  <si>
    <t>Expense</t>
  </si>
  <si>
    <t>Tracking book - $19.95 + tax each (participants pay $10)</t>
  </si>
  <si>
    <t>Tracking ruler - $6 each</t>
  </si>
  <si>
    <t>Clipboard - $2 each</t>
  </si>
  <si>
    <t>Match or Contribution</t>
  </si>
  <si>
    <t>Remaining</t>
  </si>
  <si>
    <t>We hope to host two separate trainings, each with approximately 15 participants. Each training will include one full field day and one follow-up evening get together.</t>
  </si>
  <si>
    <t xml:space="preserve">To encourage commitment, we will charge participants $10 for the training and $5 for their materials (tracking book, tracking ruler and clipboard). This contribution is reflected in Column F above. </t>
  </si>
  <si>
    <t>BUDGET</t>
  </si>
  <si>
    <t>Wildlife Road Crossing Training</t>
  </si>
  <si>
    <t>Website Development</t>
  </si>
  <si>
    <t>Wildlife tracking trainer - Mileage Reimbursement for 2 trips</t>
  </si>
  <si>
    <t>Wildlife tracking trainer - 2 Field Days</t>
  </si>
  <si>
    <t>Follow-up Get Togethers - 2 evenings</t>
  </si>
  <si>
    <t>Refreshments for Follow-up Get Togethers</t>
  </si>
  <si>
    <t>Web development - 75 hours (*rate is reduced $12/hour for non-profit)</t>
  </si>
  <si>
    <t>*</t>
  </si>
  <si>
    <t xml:space="preserve">* </t>
  </si>
  <si>
    <t>The Website Consultant we will use intends to only charge us $18/hour, which is a $12/hour reduction from regular rate. This $900 match is reflected above.</t>
  </si>
  <si>
    <t>The Staying Connected Initiative's Linkage Coordinator will assist us with recruitment, transect sighting, and other organizational components. Approximately 50 hours of his time is reflected in $1500 match listed above.</t>
  </si>
  <si>
    <t>GoDaddy web hosting, for one year - $6/month</t>
  </si>
  <si>
    <t>BUDGET NARRATIVE</t>
  </si>
  <si>
    <t>Requested from New England Grassroots Environmental 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</si>
</sst>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44" fontId="0" fillId="2" borderId="1" xfId="0" applyNumberFormat="1" applyFill="1" applyBorder="1"/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Fill="1" applyBorder="1"/>
    <xf numFmtId="0" fontId="0" fillId="0" borderId="0" xfId="0" applyAlignment="1">
      <alignment wrapText="1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5" sqref="J5"/>
    </sheetView>
  </sheetViews>
  <sheetFormatPr defaultRowHeight="15"/>
  <cols>
    <col min="1" max="1" width="4.85546875" customWidth="1"/>
    <col min="2" max="2" width="3.7109375" style="3" customWidth="1"/>
    <col min="3" max="3" width="3.85546875" customWidth="1"/>
    <col min="4" max="4" width="63.42578125" customWidth="1"/>
    <col min="5" max="5" width="15.85546875" customWidth="1"/>
    <col min="6" max="6" width="16.42578125" customWidth="1"/>
    <col min="7" max="8" width="14.42578125" style="1" customWidth="1"/>
    <col min="10" max="10" width="10.5703125" bestFit="1" customWidth="1"/>
  </cols>
  <sheetData>
    <row r="1" spans="1:10" s="11" customFormat="1" ht="18.75">
      <c r="A1" s="11" t="s">
        <v>12</v>
      </c>
      <c r="G1" s="12"/>
      <c r="H1" s="12"/>
    </row>
    <row r="2" spans="1:10" s="3" customFormat="1" ht="30">
      <c r="A2" s="3" t="s">
        <v>0</v>
      </c>
      <c r="E2" s="8" t="s">
        <v>4</v>
      </c>
      <c r="F2" s="8" t="s">
        <v>8</v>
      </c>
      <c r="G2" s="8" t="s">
        <v>9</v>
      </c>
      <c r="H2" s="7"/>
    </row>
    <row r="3" spans="1:10">
      <c r="B3" s="3" t="s">
        <v>13</v>
      </c>
      <c r="E3" s="1"/>
    </row>
    <row r="4" spans="1:10">
      <c r="C4" t="s">
        <v>1</v>
      </c>
      <c r="E4" s="1"/>
      <c r="F4" s="1"/>
    </row>
    <row r="5" spans="1:10">
      <c r="D5" t="s">
        <v>16</v>
      </c>
      <c r="E5" s="1">
        <f>250*2</f>
        <v>500</v>
      </c>
      <c r="F5" s="1">
        <f>10*30</f>
        <v>300</v>
      </c>
      <c r="G5" s="1">
        <f>E5-F5</f>
        <v>200</v>
      </c>
    </row>
    <row r="6" spans="1:10">
      <c r="D6" t="s">
        <v>15</v>
      </c>
      <c r="E6" s="1">
        <f>25*2</f>
        <v>50</v>
      </c>
      <c r="F6" s="1">
        <v>0</v>
      </c>
      <c r="G6" s="1">
        <f>E6-F6</f>
        <v>50</v>
      </c>
    </row>
    <row r="7" spans="1:10">
      <c r="D7" t="s">
        <v>17</v>
      </c>
      <c r="E7" s="1">
        <f>100*2</f>
        <v>200</v>
      </c>
      <c r="F7" s="1">
        <f>E7</f>
        <v>200</v>
      </c>
      <c r="G7" s="1">
        <v>0</v>
      </c>
    </row>
    <row r="8" spans="1:10">
      <c r="D8" t="s">
        <v>3</v>
      </c>
      <c r="E8" s="1">
        <f>30*50</f>
        <v>1500</v>
      </c>
      <c r="F8" s="1">
        <f>E8</f>
        <v>1500</v>
      </c>
      <c r="G8" s="1">
        <f>E8-F8</f>
        <v>0</v>
      </c>
    </row>
    <row r="9" spans="1:10">
      <c r="C9" t="s">
        <v>2</v>
      </c>
      <c r="E9" s="1"/>
      <c r="J9" s="1"/>
    </row>
    <row r="10" spans="1:10">
      <c r="D10" t="s">
        <v>5</v>
      </c>
      <c r="E10" s="1">
        <f>20*30</f>
        <v>600</v>
      </c>
      <c r="F10" s="1">
        <f>5*30</f>
        <v>150</v>
      </c>
      <c r="G10" s="1">
        <f>E10-F10</f>
        <v>450</v>
      </c>
    </row>
    <row r="11" spans="1:10">
      <c r="D11" t="s">
        <v>6</v>
      </c>
      <c r="E11" s="1">
        <f>6*30</f>
        <v>180</v>
      </c>
      <c r="F11" s="1">
        <v>0</v>
      </c>
      <c r="G11" s="1">
        <f>E11-F11</f>
        <v>180</v>
      </c>
    </row>
    <row r="12" spans="1:10">
      <c r="D12" t="s">
        <v>7</v>
      </c>
      <c r="E12" s="1">
        <f>2*30</f>
        <v>60</v>
      </c>
      <c r="F12" s="1">
        <v>0</v>
      </c>
      <c r="G12" s="1">
        <f>E12-F12</f>
        <v>60</v>
      </c>
    </row>
    <row r="13" spans="1:10">
      <c r="D13" t="s">
        <v>18</v>
      </c>
      <c r="E13" s="1">
        <f>30*2</f>
        <v>60</v>
      </c>
      <c r="F13" s="1">
        <v>0</v>
      </c>
      <c r="G13" s="1">
        <f>E13-F13</f>
        <v>60</v>
      </c>
    </row>
    <row r="14" spans="1:10">
      <c r="B14" s="3" t="s">
        <v>14</v>
      </c>
      <c r="E14" s="1"/>
      <c r="F14" s="1"/>
    </row>
    <row r="15" spans="1:10">
      <c r="C15" t="s">
        <v>1</v>
      </c>
      <c r="E15" s="1"/>
    </row>
    <row r="16" spans="1:10">
      <c r="D16" t="s">
        <v>19</v>
      </c>
      <c r="E16" s="1">
        <f>30*75</f>
        <v>2250</v>
      </c>
      <c r="F16" s="1">
        <f>12*75</f>
        <v>900</v>
      </c>
      <c r="G16" s="1">
        <f>E16-F16</f>
        <v>1350</v>
      </c>
    </row>
    <row r="17" spans="1:8">
      <c r="D17" t="s">
        <v>24</v>
      </c>
      <c r="E17" s="1">
        <f>6*24</f>
        <v>144</v>
      </c>
      <c r="F17" s="1">
        <v>0</v>
      </c>
      <c r="G17" s="1">
        <f>E17-F17</f>
        <v>144</v>
      </c>
    </row>
    <row r="18" spans="1:8">
      <c r="E18" s="13">
        <f>SUM(E5:E17)</f>
        <v>5544</v>
      </c>
      <c r="F18" s="13">
        <f>SUM(F5:F17)</f>
        <v>3050</v>
      </c>
    </row>
    <row r="19" spans="1:8">
      <c r="A19" s="4" t="s">
        <v>26</v>
      </c>
      <c r="B19" s="5"/>
      <c r="C19" s="4"/>
      <c r="D19" s="4"/>
      <c r="E19" s="4"/>
      <c r="F19" s="4"/>
      <c r="G19" s="6">
        <f>SUM(G5:G17)</f>
        <v>2494</v>
      </c>
      <c r="H19" s="9"/>
    </row>
    <row r="20" spans="1:8">
      <c r="D20" s="2"/>
    </row>
    <row r="21" spans="1:8">
      <c r="A21" s="3" t="s">
        <v>25</v>
      </c>
    </row>
    <row r="22" spans="1:8">
      <c r="B22" s="3" t="s">
        <v>20</v>
      </c>
      <c r="C22" s="10" t="s">
        <v>10</v>
      </c>
      <c r="D22" s="10"/>
    </row>
    <row r="23" spans="1:8">
      <c r="C23" s="10"/>
      <c r="D23" s="10"/>
    </row>
    <row r="24" spans="1:8">
      <c r="B24" s="3" t="s">
        <v>20</v>
      </c>
      <c r="C24" s="10" t="s">
        <v>11</v>
      </c>
      <c r="D24" s="10"/>
    </row>
    <row r="25" spans="1:8">
      <c r="C25" s="10"/>
      <c r="D25" s="10"/>
    </row>
    <row r="26" spans="1:8">
      <c r="C26" s="10"/>
      <c r="D26" s="10"/>
    </row>
    <row r="27" spans="1:8">
      <c r="B27" s="3" t="s">
        <v>20</v>
      </c>
      <c r="C27" s="10" t="s">
        <v>23</v>
      </c>
      <c r="D27" s="10"/>
    </row>
    <row r="28" spans="1:8">
      <c r="C28" s="10"/>
      <c r="D28" s="10"/>
    </row>
    <row r="29" spans="1:8">
      <c r="C29" s="10"/>
      <c r="D29" s="10"/>
    </row>
    <row r="30" spans="1:8">
      <c r="B30" s="3" t="s">
        <v>21</v>
      </c>
      <c r="C30" s="10" t="s">
        <v>22</v>
      </c>
      <c r="D30" s="10"/>
    </row>
    <row r="31" spans="1:8">
      <c r="C31" s="10"/>
      <c r="D31" s="10"/>
    </row>
    <row r="32" spans="1:8">
      <c r="C32" s="10"/>
      <c r="D32" s="10"/>
    </row>
  </sheetData>
  <mergeCells count="4">
    <mergeCell ref="C30:D32"/>
    <mergeCell ref="C22:D23"/>
    <mergeCell ref="C24:D26"/>
    <mergeCell ref="C27:D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 Miller</dc:creator>
  <cp:lastModifiedBy>Corrie Miller</cp:lastModifiedBy>
  <cp:lastPrinted>2011-08-22T19:01:18Z</cp:lastPrinted>
  <dcterms:created xsi:type="dcterms:W3CDTF">2011-08-02T16:14:02Z</dcterms:created>
  <dcterms:modified xsi:type="dcterms:W3CDTF">2011-09-12T01:45:40Z</dcterms:modified>
</cp:coreProperties>
</file>